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E12" i="1" l="1"/>
  <c r="E39" i="1" s="1"/>
  <c r="E42" i="1" s="1"/>
  <c r="F33" i="1"/>
  <c r="D33" i="1"/>
  <c r="F23" i="1"/>
  <c r="D23" i="1"/>
  <c r="F20" i="1"/>
  <c r="D20" i="1"/>
  <c r="F12" i="1"/>
  <c r="D12" i="1"/>
  <c r="F39" i="1" l="1"/>
  <c r="D39" i="1"/>
  <c r="F42" i="1"/>
  <c r="D42" i="1" l="1"/>
</calcChain>
</file>

<file path=xl/sharedStrings.xml><?xml version="1.0" encoding="utf-8"?>
<sst xmlns="http://schemas.openxmlformats.org/spreadsheetml/2006/main" count="76" uniqueCount="59">
  <si>
    <t xml:space="preserve"> Разчет на оперативните разходи за 2025г., за изпълнение на дейности по третиране на отпадъци в съоръжения и инсталации от ОП "РДНО"</t>
  </si>
  <si>
    <t>№ по ред</t>
  </si>
  <si>
    <t>ВИДОВЕ РАЗХОДИ ПО ИКОНОМИЧЕСКИ ТИП</t>
  </si>
  <si>
    <t>Разходен §</t>
  </si>
  <si>
    <t>План сметка 2024г., за дейности по третиране на битовите отпадъци в съоръжения и инсталации;</t>
  </si>
  <si>
    <t>План сметка 2025г., за дейности по третиране на битовите отпадъци в съоръжения и инсталации;</t>
  </si>
  <si>
    <t>Фонд"Работна заплата"</t>
  </si>
  <si>
    <t>01-00 и 02-00</t>
  </si>
  <si>
    <t>СБКО</t>
  </si>
  <si>
    <t>10-91</t>
  </si>
  <si>
    <t>Осигурителни вноски</t>
  </si>
  <si>
    <t>05-00</t>
  </si>
  <si>
    <t>Работно облекло</t>
  </si>
  <si>
    <t>10-13</t>
  </si>
  <si>
    <t>Общо разходи персонал</t>
  </si>
  <si>
    <t>Храна</t>
  </si>
  <si>
    <t>10-11</t>
  </si>
  <si>
    <t>Материали експлоатация ПСОВ</t>
  </si>
  <si>
    <t>10-15</t>
  </si>
  <si>
    <t>Материали и консумативи лаборатория</t>
  </si>
  <si>
    <t>Материали и консумативи автопарк</t>
  </si>
  <si>
    <t>Материали соларна инсталация и напорен резервоар</t>
  </si>
  <si>
    <t>материали за подмяна на видеонаблюдение</t>
  </si>
  <si>
    <t>Материали за поддръжка.сграден фонд,ел.провод, водопровод, канцеларски, инертни за първи участък на клетка, габиони, пръстени за инфилтрат  и др.</t>
  </si>
  <si>
    <t>Общо разходи за материали</t>
  </si>
  <si>
    <t>Горива  Дизел (машини +булдозер)35000л, *2,50лв/л+Бензин 1900л.*2,90=5300лв</t>
  </si>
  <si>
    <t>10-16</t>
  </si>
  <si>
    <t>Ел.енергия</t>
  </si>
  <si>
    <t>Разходи за вода,горива и енергия</t>
  </si>
  <si>
    <t>Разриване на отпадъците с булдозер</t>
  </si>
  <si>
    <t>10-20</t>
  </si>
  <si>
    <t>Денонощна охрана</t>
  </si>
  <si>
    <t>Мониторинг, води, почви, шум</t>
  </si>
  <si>
    <t>Дератизация</t>
  </si>
  <si>
    <t>Калибровка везна и метрологичен контрол</t>
  </si>
  <si>
    <t>Транспорт персонал</t>
  </si>
  <si>
    <t>Морфологичен анализ на отпадъчното тяло ( задължение по КР)</t>
  </si>
  <si>
    <t>Пробовземане и изпитване на компост и стабилизирана 
фракция от акредитирани лаборатории</t>
  </si>
  <si>
    <t>Други външни услуги, вкл. ремонт машини;
надграждане габиони;поддръжка програмни продукти, монтаж,демонтаж, камери, транспорт  на мембрани и др.</t>
  </si>
  <si>
    <t>Общо разходи за външни услуги</t>
  </si>
  <si>
    <t>10-69</t>
  </si>
  <si>
    <t>Командировки</t>
  </si>
  <si>
    <t>10-51,52</t>
  </si>
  <si>
    <t>Застраховки</t>
  </si>
  <si>
    <t>10-62</t>
  </si>
  <si>
    <t>Държавни данъци</t>
  </si>
  <si>
    <t>19-01</t>
  </si>
  <si>
    <t>платени данъци, такси и държавни санкции</t>
  </si>
  <si>
    <t>19-81</t>
  </si>
  <si>
    <t>Общо преки текущи разходи</t>
  </si>
  <si>
    <t>Инвестиционни разходи, булдозер за 2025г. Компютърна конфигурация</t>
  </si>
  <si>
    <t>52-03</t>
  </si>
  <si>
    <t>Издръжка инспекторат</t>
  </si>
  <si>
    <t>ВСИЧКО - р.34+р.35</t>
  </si>
  <si>
    <t>Прогнозен отчет 2024г., за дейности по третиране на битовите отпадъци в съоръжения и инсталации;</t>
  </si>
  <si>
    <t xml:space="preserve">към Решение № </t>
  </si>
  <si>
    <t>на Общински съвет Габрово</t>
  </si>
  <si>
    <t>други финансови услуги</t>
  </si>
  <si>
    <t>Приложение № 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</si>
</sst>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BDD7EE"/>
        <bgColor rgb="FFBDD7EE"/>
      </patternFill>
    </fill>
    <fill>
      <patternFill patternType="solid">
        <fgColor rgb="FF9BC2E6"/>
        <bgColor rgb="FF9BC2E6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Border="0" applyProtection="0"/>
  </cellStyleXfs>
  <cellXfs count="65">
    <xf numFmtId="0" fontId="0" fillId="0" borderId="0" xfId="0"/>
    <xf numFmtId="3" fontId="2" fillId="0" borderId="0" xfId="1" applyNumberFormat="1" applyFont="1" applyFill="1" applyAlignment="1" applyProtection="1"/>
    <xf numFmtId="4" fontId="2" fillId="0" borderId="0" xfId="1" applyNumberFormat="1" applyFont="1" applyFill="1" applyAlignment="1" applyProtection="1"/>
    <xf numFmtId="4" fontId="3" fillId="0" borderId="0" xfId="1" applyNumberFormat="1" applyFont="1" applyFill="1" applyAlignment="1" applyProtection="1"/>
    <xf numFmtId="3" fontId="3" fillId="0" borderId="0" xfId="1" applyNumberFormat="1" applyFont="1" applyFill="1" applyAlignment="1" applyProtection="1"/>
    <xf numFmtId="3" fontId="2" fillId="0" borderId="1" xfId="1" applyNumberFormat="1" applyFont="1" applyFill="1" applyBorder="1" applyAlignment="1" applyProtection="1">
      <alignment horizontal="center" wrapText="1"/>
    </xf>
    <xf numFmtId="4" fontId="2" fillId="0" borderId="2" xfId="1" applyNumberFormat="1" applyFont="1" applyFill="1" applyBorder="1" applyAlignment="1" applyProtection="1">
      <alignment horizontal="center" vertical="center" wrapText="1"/>
    </xf>
    <xf numFmtId="3" fontId="2" fillId="0" borderId="5" xfId="1" applyNumberFormat="1" applyFont="1" applyFill="1" applyBorder="1" applyAlignment="1" applyProtection="1">
      <alignment horizontal="center"/>
    </xf>
    <xf numFmtId="4" fontId="2" fillId="0" borderId="6" xfId="1" applyNumberFormat="1" applyFont="1" applyFill="1" applyBorder="1" applyAlignment="1" applyProtection="1"/>
    <xf numFmtId="3" fontId="2" fillId="0" borderId="8" xfId="1" applyNumberFormat="1" applyFont="1" applyFill="1" applyBorder="1" applyAlignment="1" applyProtection="1">
      <alignment horizontal="center"/>
    </xf>
    <xf numFmtId="4" fontId="2" fillId="0" borderId="4" xfId="1" applyNumberFormat="1" applyFont="1" applyFill="1" applyBorder="1" applyAlignment="1" applyProtection="1"/>
    <xf numFmtId="4" fontId="3" fillId="3" borderId="4" xfId="1" applyNumberFormat="1" applyFont="1" applyFill="1" applyBorder="1" applyAlignment="1" applyProtection="1"/>
    <xf numFmtId="4" fontId="3" fillId="0" borderId="4" xfId="1" applyNumberFormat="1" applyFont="1" applyFill="1" applyBorder="1" applyAlignment="1" applyProtection="1"/>
    <xf numFmtId="4" fontId="2" fillId="0" borderId="4" xfId="1" applyNumberFormat="1" applyFont="1" applyFill="1" applyBorder="1" applyAlignment="1" applyProtection="1">
      <alignment wrapText="1"/>
    </xf>
    <xf numFmtId="4" fontId="2" fillId="4" borderId="4" xfId="1" applyNumberFormat="1" applyFont="1" applyFill="1" applyBorder="1" applyAlignment="1" applyProtection="1"/>
    <xf numFmtId="4" fontId="2" fillId="0" borderId="4" xfId="1" applyNumberFormat="1" applyFont="1" applyFill="1" applyBorder="1" applyAlignment="1" applyProtection="1">
      <alignment vertical="center" wrapText="1"/>
    </xf>
    <xf numFmtId="4" fontId="3" fillId="5" borderId="4" xfId="1" applyNumberFormat="1" applyFont="1" applyFill="1" applyBorder="1" applyAlignment="1" applyProtection="1"/>
    <xf numFmtId="4" fontId="3" fillId="4" borderId="9" xfId="1" applyNumberFormat="1" applyFont="1" applyFill="1" applyBorder="1" applyAlignment="1" applyProtection="1"/>
    <xf numFmtId="49" fontId="3" fillId="0" borderId="3" xfId="1" applyNumberFormat="1" applyFont="1" applyFill="1" applyBorder="1" applyAlignment="1" applyProtection="1">
      <alignment horizontal="center" vertical="center" wrapText="1"/>
    </xf>
    <xf numFmtId="49" fontId="2" fillId="0" borderId="11" xfId="1" applyNumberFormat="1" applyFont="1" applyFill="1" applyBorder="1" applyAlignment="1" applyProtection="1">
      <alignment horizontal="center" vertical="center"/>
    </xf>
    <xf numFmtId="49" fontId="2" fillId="0" borderId="7" xfId="1" applyNumberFormat="1" applyFont="1" applyFill="1" applyBorder="1" applyAlignment="1" applyProtection="1">
      <alignment horizontal="center" vertical="center"/>
    </xf>
    <xf numFmtId="4" fontId="3" fillId="3" borderId="7" xfId="1" applyNumberFormat="1" applyFont="1" applyFill="1" applyBorder="1" applyAlignment="1" applyProtection="1"/>
    <xf numFmtId="49" fontId="3" fillId="0" borderId="7" xfId="1" applyNumberFormat="1" applyFont="1" applyFill="1" applyBorder="1" applyAlignment="1" applyProtection="1">
      <alignment horizontal="center" vertical="center"/>
    </xf>
    <xf numFmtId="4" fontId="3" fillId="3" borderId="7" xfId="1" applyNumberFormat="1" applyFont="1" applyFill="1" applyBorder="1" applyAlignment="1" applyProtection="1">
      <alignment horizontal="center"/>
    </xf>
    <xf numFmtId="49" fontId="2" fillId="4" borderId="7" xfId="1" applyNumberFormat="1" applyFont="1" applyFill="1" applyBorder="1" applyAlignment="1" applyProtection="1">
      <alignment horizontal="center" vertical="center"/>
    </xf>
    <xf numFmtId="49" fontId="3" fillId="5" borderId="7" xfId="1" applyNumberFormat="1" applyFont="1" applyFill="1" applyBorder="1" applyAlignment="1" applyProtection="1"/>
    <xf numFmtId="49" fontId="3" fillId="4" borderId="12" xfId="1" applyNumberFormat="1" applyFont="1" applyFill="1" applyBorder="1" applyAlignment="1" applyProtection="1">
      <alignment horizontal="center"/>
    </xf>
    <xf numFmtId="3" fontId="2" fillId="2" borderId="13" xfId="1" applyNumberFormat="1" applyFont="1" applyFill="1" applyBorder="1" applyAlignment="1" applyProtection="1">
      <alignment horizontal="center" vertical="center" wrapText="1"/>
    </xf>
    <xf numFmtId="3" fontId="3" fillId="2" borderId="14" xfId="1" applyNumberFormat="1" applyFont="1" applyFill="1" applyBorder="1" applyAlignment="1" applyProtection="1"/>
    <xf numFmtId="3" fontId="3" fillId="5" borderId="14" xfId="1" applyNumberFormat="1" applyFont="1" applyFill="1" applyBorder="1" applyAlignment="1" applyProtection="1"/>
    <xf numFmtId="3" fontId="3" fillId="4" borderId="15" xfId="0" applyNumberFormat="1" applyFont="1" applyFill="1" applyBorder="1"/>
    <xf numFmtId="3" fontId="2" fillId="2" borderId="16" xfId="1" applyNumberFormat="1" applyFont="1" applyFill="1" applyBorder="1" applyAlignment="1" applyProtection="1">
      <alignment horizontal="center" vertical="center" wrapText="1"/>
    </xf>
    <xf numFmtId="3" fontId="3" fillId="2" borderId="17" xfId="1" applyNumberFormat="1" applyFont="1" applyFill="1" applyBorder="1" applyAlignment="1" applyProtection="1"/>
    <xf numFmtId="3" fontId="3" fillId="5" borderId="17" xfId="1" applyNumberFormat="1" applyFont="1" applyFill="1" applyBorder="1" applyAlignment="1" applyProtection="1"/>
    <xf numFmtId="3" fontId="2" fillId="2" borderId="18" xfId="1" applyNumberFormat="1" applyFont="1" applyFill="1" applyBorder="1" applyAlignment="1" applyProtection="1">
      <alignment horizontal="center" vertical="center" wrapText="1"/>
    </xf>
    <xf numFmtId="3" fontId="3" fillId="2" borderId="19" xfId="1" applyNumberFormat="1" applyFont="1" applyFill="1" applyBorder="1" applyAlignment="1" applyProtection="1"/>
    <xf numFmtId="3" fontId="3" fillId="5" borderId="19" xfId="1" applyNumberFormat="1" applyFont="1" applyFill="1" applyBorder="1" applyAlignment="1" applyProtection="1"/>
    <xf numFmtId="3" fontId="3" fillId="5" borderId="20" xfId="1" applyNumberFormat="1" applyFont="1" applyFill="1" applyBorder="1" applyAlignment="1" applyProtection="1"/>
    <xf numFmtId="3" fontId="2" fillId="0" borderId="21" xfId="1" applyNumberFormat="1" applyFont="1" applyFill="1" applyBorder="1" applyAlignment="1" applyProtection="1">
      <alignment horizontal="center"/>
    </xf>
    <xf numFmtId="3" fontId="3" fillId="5" borderId="22" xfId="1" applyNumberFormat="1" applyFont="1" applyFill="1" applyBorder="1" applyAlignment="1" applyProtection="1"/>
    <xf numFmtId="3" fontId="2" fillId="0" borderId="23" xfId="1" applyNumberFormat="1" applyFont="1" applyFill="1" applyBorder="1" applyAlignment="1" applyProtection="1">
      <alignment horizontal="center"/>
    </xf>
    <xf numFmtId="4" fontId="3" fillId="5" borderId="24" xfId="1" applyNumberFormat="1" applyFont="1" applyFill="1" applyBorder="1" applyAlignment="1" applyProtection="1"/>
    <xf numFmtId="49" fontId="2" fillId="5" borderId="25" xfId="1" applyNumberFormat="1" applyFont="1" applyFill="1" applyBorder="1" applyAlignment="1" applyProtection="1"/>
    <xf numFmtId="3" fontId="3" fillId="5" borderId="26" xfId="1" applyNumberFormat="1" applyFont="1" applyFill="1" applyBorder="1" applyAlignment="1" applyProtection="1"/>
    <xf numFmtId="3" fontId="3" fillId="5" borderId="10" xfId="1" applyNumberFormat="1" applyFont="1" applyFill="1" applyBorder="1" applyAlignment="1" applyProtection="1"/>
    <xf numFmtId="3" fontId="3" fillId="5" borderId="27" xfId="1" applyNumberFormat="1" applyFont="1" applyFill="1" applyBorder="1" applyAlignment="1" applyProtection="1"/>
    <xf numFmtId="49" fontId="3" fillId="0" borderId="7" xfId="1" applyNumberFormat="1" applyFont="1" applyFill="1" applyBorder="1" applyAlignment="1" applyProtection="1">
      <alignment horizontal="center"/>
    </xf>
    <xf numFmtId="3" fontId="3" fillId="0" borderId="14" xfId="0" applyNumberFormat="1" applyFont="1" applyFill="1" applyBorder="1"/>
    <xf numFmtId="3" fontId="3" fillId="0" borderId="19" xfId="0" applyNumberFormat="1" applyFont="1" applyFill="1" applyBorder="1"/>
    <xf numFmtId="3" fontId="3" fillId="0" borderId="17" xfId="0" applyNumberFormat="1" applyFont="1" applyFill="1" applyBorder="1"/>
    <xf numFmtId="0" fontId="4" fillId="0" borderId="0" xfId="1" applyFont="1" applyFill="1" applyAlignment="1" applyProtection="1"/>
    <xf numFmtId="0" fontId="4" fillId="0" borderId="0" xfId="0" applyFont="1"/>
    <xf numFmtId="3" fontId="4" fillId="0" borderId="14" xfId="0" applyNumberFormat="1" applyFont="1" applyBorder="1"/>
    <xf numFmtId="3" fontId="4" fillId="0" borderId="19" xfId="0" applyNumberFormat="1" applyFont="1" applyBorder="1"/>
    <xf numFmtId="3" fontId="4" fillId="0" borderId="17" xfId="0" applyNumberFormat="1" applyFont="1" applyBorder="1"/>
    <xf numFmtId="3" fontId="5" fillId="0" borderId="14" xfId="0" applyNumberFormat="1" applyFont="1" applyBorder="1"/>
    <xf numFmtId="3" fontId="5" fillId="0" borderId="19" xfId="0" applyNumberFormat="1" applyFont="1" applyBorder="1"/>
    <xf numFmtId="3" fontId="5" fillId="0" borderId="17" xfId="0" applyNumberFormat="1" applyFont="1" applyBorder="1"/>
    <xf numFmtId="3" fontId="6" fillId="0" borderId="17" xfId="0" applyNumberFormat="1" applyFont="1" applyBorder="1"/>
    <xf numFmtId="3" fontId="4" fillId="4" borderId="14" xfId="0" applyNumberFormat="1" applyFont="1" applyFill="1" applyBorder="1"/>
    <xf numFmtId="3" fontId="4" fillId="4" borderId="19" xfId="0" applyNumberFormat="1" applyFont="1" applyFill="1" applyBorder="1"/>
    <xf numFmtId="3" fontId="4" fillId="4" borderId="17" xfId="0" applyNumberFormat="1" applyFont="1" applyFill="1" applyBorder="1"/>
    <xf numFmtId="3" fontId="6" fillId="4" borderId="17" xfId="0" applyNumberFormat="1" applyFont="1" applyFill="1" applyBorder="1"/>
    <xf numFmtId="0" fontId="4" fillId="4" borderId="0" xfId="0" applyFont="1" applyFill="1"/>
    <xf numFmtId="3" fontId="4" fillId="0" borderId="17" xfId="0" applyNumberFormat="1" applyFont="1" applyFill="1" applyBorder="1"/>
  </cellXfs>
  <cellStyles count="2">
    <cellStyle name="Normal 2" xfId="1"/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topLeftCell="A27" workbookViewId="0">
      <selection activeCell="I11" sqref="I11"/>
    </sheetView>
  </sheetViews>
  <sheetFormatPr defaultRowHeight="13.8" x14ac:dyDescent="0.25"/>
  <cols>
    <col min="1" max="1" width="6.33203125" style="51" bestFit="1" customWidth="1"/>
    <col min="2" max="2" width="80.88671875" style="51" customWidth="1"/>
    <col min="3" max="3" width="12.88671875" style="51" customWidth="1"/>
    <col min="4" max="5" width="23.5546875" style="51" customWidth="1"/>
    <col min="6" max="6" width="26" style="51" customWidth="1"/>
    <col min="7" max="246" width="9.109375" style="51" customWidth="1"/>
    <col min="247" max="247" width="6.33203125" style="51" bestFit="1" customWidth="1"/>
    <col min="248" max="248" width="110" style="51" bestFit="1" customWidth="1"/>
    <col min="249" max="255" width="14.88671875" style="51" customWidth="1"/>
    <col min="256" max="256" width="6.33203125" style="51" bestFit="1" customWidth="1"/>
    <col min="257" max="257" width="80.88671875" style="51" customWidth="1"/>
    <col min="258" max="258" width="12.88671875" style="51" customWidth="1"/>
    <col min="259" max="259" width="23.5546875" style="51" customWidth="1"/>
    <col min="260" max="260" width="26" style="51" customWidth="1"/>
    <col min="261" max="261" width="24.109375" style="51" customWidth="1"/>
    <col min="262" max="502" width="9.109375" style="51" customWidth="1"/>
    <col min="503" max="503" width="6.33203125" style="51" bestFit="1" customWidth="1"/>
    <col min="504" max="504" width="110" style="51" bestFit="1" customWidth="1"/>
    <col min="505" max="511" width="14.88671875" style="51" customWidth="1"/>
    <col min="512" max="512" width="6.33203125" style="51" bestFit="1" customWidth="1"/>
    <col min="513" max="513" width="80.88671875" style="51" customWidth="1"/>
    <col min="514" max="514" width="12.88671875" style="51" customWidth="1"/>
    <col min="515" max="515" width="23.5546875" style="51" customWidth="1"/>
    <col min="516" max="516" width="26" style="51" customWidth="1"/>
    <col min="517" max="517" width="24.109375" style="51" customWidth="1"/>
    <col min="518" max="758" width="9.109375" style="51" customWidth="1"/>
    <col min="759" max="759" width="6.33203125" style="51" bestFit="1" customWidth="1"/>
    <col min="760" max="760" width="110" style="51" bestFit="1" customWidth="1"/>
    <col min="761" max="767" width="14.88671875" style="51" customWidth="1"/>
    <col min="768" max="768" width="6.33203125" style="51" bestFit="1" customWidth="1"/>
    <col min="769" max="769" width="80.88671875" style="51" customWidth="1"/>
    <col min="770" max="770" width="12.88671875" style="51" customWidth="1"/>
    <col min="771" max="771" width="23.5546875" style="51" customWidth="1"/>
    <col min="772" max="772" width="26" style="51" customWidth="1"/>
    <col min="773" max="773" width="24.109375" style="51" customWidth="1"/>
    <col min="774" max="1014" width="9.109375" style="51" customWidth="1"/>
    <col min="1015" max="1015" width="6.33203125" style="51" bestFit="1" customWidth="1"/>
    <col min="1016" max="1016" width="110" style="51" bestFit="1" customWidth="1"/>
    <col min="1017" max="1023" width="14.88671875" style="51" customWidth="1"/>
    <col min="1024" max="1024" width="6.33203125" style="51" bestFit="1" customWidth="1"/>
    <col min="1025" max="1025" width="80.88671875" style="51" customWidth="1"/>
    <col min="1026" max="1026" width="12.88671875" style="51" customWidth="1"/>
    <col min="1027" max="1027" width="23.5546875" style="51" customWidth="1"/>
    <col min="1028" max="1028" width="26" style="51" customWidth="1"/>
    <col min="1029" max="1029" width="24.109375" style="51" customWidth="1"/>
    <col min="1030" max="1270" width="9.109375" style="51" customWidth="1"/>
    <col min="1271" max="1271" width="6.33203125" style="51" bestFit="1" customWidth="1"/>
    <col min="1272" max="1272" width="110" style="51" bestFit="1" customWidth="1"/>
    <col min="1273" max="1279" width="14.88671875" style="51" customWidth="1"/>
    <col min="1280" max="1280" width="6.33203125" style="51" bestFit="1" customWidth="1"/>
    <col min="1281" max="1281" width="80.88671875" style="51" customWidth="1"/>
    <col min="1282" max="1282" width="12.88671875" style="51" customWidth="1"/>
    <col min="1283" max="1283" width="23.5546875" style="51" customWidth="1"/>
    <col min="1284" max="1284" width="26" style="51" customWidth="1"/>
    <col min="1285" max="1285" width="24.109375" style="51" customWidth="1"/>
    <col min="1286" max="1526" width="9.109375" style="51" customWidth="1"/>
    <col min="1527" max="1527" width="6.33203125" style="51" bestFit="1" customWidth="1"/>
    <col min="1528" max="1528" width="110" style="51" bestFit="1" customWidth="1"/>
    <col min="1529" max="1535" width="14.88671875" style="51" customWidth="1"/>
    <col min="1536" max="1536" width="6.33203125" style="51" bestFit="1" customWidth="1"/>
    <col min="1537" max="1537" width="80.88671875" style="51" customWidth="1"/>
    <col min="1538" max="1538" width="12.88671875" style="51" customWidth="1"/>
    <col min="1539" max="1539" width="23.5546875" style="51" customWidth="1"/>
    <col min="1540" max="1540" width="26" style="51" customWidth="1"/>
    <col min="1541" max="1541" width="24.109375" style="51" customWidth="1"/>
    <col min="1542" max="1782" width="9.109375" style="51" customWidth="1"/>
    <col min="1783" max="1783" width="6.33203125" style="51" bestFit="1" customWidth="1"/>
    <col min="1784" max="1784" width="110" style="51" bestFit="1" customWidth="1"/>
    <col min="1785" max="1791" width="14.88671875" style="51" customWidth="1"/>
    <col min="1792" max="1792" width="6.33203125" style="51" bestFit="1" customWidth="1"/>
    <col min="1793" max="1793" width="80.88671875" style="51" customWidth="1"/>
    <col min="1794" max="1794" width="12.88671875" style="51" customWidth="1"/>
    <col min="1795" max="1795" width="23.5546875" style="51" customWidth="1"/>
    <col min="1796" max="1796" width="26" style="51" customWidth="1"/>
    <col min="1797" max="1797" width="24.109375" style="51" customWidth="1"/>
    <col min="1798" max="2038" width="9.109375" style="51" customWidth="1"/>
    <col min="2039" max="2039" width="6.33203125" style="51" bestFit="1" customWidth="1"/>
    <col min="2040" max="2040" width="110" style="51" bestFit="1" customWidth="1"/>
    <col min="2041" max="2047" width="14.88671875" style="51" customWidth="1"/>
    <col min="2048" max="2048" width="6.33203125" style="51" bestFit="1" customWidth="1"/>
    <col min="2049" max="2049" width="80.88671875" style="51" customWidth="1"/>
    <col min="2050" max="2050" width="12.88671875" style="51" customWidth="1"/>
    <col min="2051" max="2051" width="23.5546875" style="51" customWidth="1"/>
    <col min="2052" max="2052" width="26" style="51" customWidth="1"/>
    <col min="2053" max="2053" width="24.109375" style="51" customWidth="1"/>
    <col min="2054" max="2294" width="9.109375" style="51" customWidth="1"/>
    <col min="2295" max="2295" width="6.33203125" style="51" bestFit="1" customWidth="1"/>
    <col min="2296" max="2296" width="110" style="51" bestFit="1" customWidth="1"/>
    <col min="2297" max="2303" width="14.88671875" style="51" customWidth="1"/>
    <col min="2304" max="2304" width="6.33203125" style="51" bestFit="1" customWidth="1"/>
    <col min="2305" max="2305" width="80.88671875" style="51" customWidth="1"/>
    <col min="2306" max="2306" width="12.88671875" style="51" customWidth="1"/>
    <col min="2307" max="2307" width="23.5546875" style="51" customWidth="1"/>
    <col min="2308" max="2308" width="26" style="51" customWidth="1"/>
    <col min="2309" max="2309" width="24.109375" style="51" customWidth="1"/>
    <col min="2310" max="2550" width="9.109375" style="51" customWidth="1"/>
    <col min="2551" max="2551" width="6.33203125" style="51" bestFit="1" customWidth="1"/>
    <col min="2552" max="2552" width="110" style="51" bestFit="1" customWidth="1"/>
    <col min="2553" max="2559" width="14.88671875" style="51" customWidth="1"/>
    <col min="2560" max="2560" width="6.33203125" style="51" bestFit="1" customWidth="1"/>
    <col min="2561" max="2561" width="80.88671875" style="51" customWidth="1"/>
    <col min="2562" max="2562" width="12.88671875" style="51" customWidth="1"/>
    <col min="2563" max="2563" width="23.5546875" style="51" customWidth="1"/>
    <col min="2564" max="2564" width="26" style="51" customWidth="1"/>
    <col min="2565" max="2565" width="24.109375" style="51" customWidth="1"/>
    <col min="2566" max="2806" width="9.109375" style="51" customWidth="1"/>
    <col min="2807" max="2807" width="6.33203125" style="51" bestFit="1" customWidth="1"/>
    <col min="2808" max="2808" width="110" style="51" bestFit="1" customWidth="1"/>
    <col min="2809" max="2815" width="14.88671875" style="51" customWidth="1"/>
    <col min="2816" max="2816" width="6.33203125" style="51" bestFit="1" customWidth="1"/>
    <col min="2817" max="2817" width="80.88671875" style="51" customWidth="1"/>
    <col min="2818" max="2818" width="12.88671875" style="51" customWidth="1"/>
    <col min="2819" max="2819" width="23.5546875" style="51" customWidth="1"/>
    <col min="2820" max="2820" width="26" style="51" customWidth="1"/>
    <col min="2821" max="2821" width="24.109375" style="51" customWidth="1"/>
    <col min="2822" max="3062" width="9.109375" style="51" customWidth="1"/>
    <col min="3063" max="3063" width="6.33203125" style="51" bestFit="1" customWidth="1"/>
    <col min="3064" max="3064" width="110" style="51" bestFit="1" customWidth="1"/>
    <col min="3065" max="3071" width="14.88671875" style="51" customWidth="1"/>
    <col min="3072" max="3072" width="6.33203125" style="51" bestFit="1" customWidth="1"/>
    <col min="3073" max="3073" width="80.88671875" style="51" customWidth="1"/>
    <col min="3074" max="3074" width="12.88671875" style="51" customWidth="1"/>
    <col min="3075" max="3075" width="23.5546875" style="51" customWidth="1"/>
    <col min="3076" max="3076" width="26" style="51" customWidth="1"/>
    <col min="3077" max="3077" width="24.109375" style="51" customWidth="1"/>
    <col min="3078" max="3318" width="9.109375" style="51" customWidth="1"/>
    <col min="3319" max="3319" width="6.33203125" style="51" bestFit="1" customWidth="1"/>
    <col min="3320" max="3320" width="110" style="51" bestFit="1" customWidth="1"/>
    <col min="3321" max="3327" width="14.88671875" style="51" customWidth="1"/>
    <col min="3328" max="3328" width="6.33203125" style="51" bestFit="1" customWidth="1"/>
    <col min="3329" max="3329" width="80.88671875" style="51" customWidth="1"/>
    <col min="3330" max="3330" width="12.88671875" style="51" customWidth="1"/>
    <col min="3331" max="3331" width="23.5546875" style="51" customWidth="1"/>
    <col min="3332" max="3332" width="26" style="51" customWidth="1"/>
    <col min="3333" max="3333" width="24.109375" style="51" customWidth="1"/>
    <col min="3334" max="3574" width="9.109375" style="51" customWidth="1"/>
    <col min="3575" max="3575" width="6.33203125" style="51" bestFit="1" customWidth="1"/>
    <col min="3576" max="3576" width="110" style="51" bestFit="1" customWidth="1"/>
    <col min="3577" max="3583" width="14.88671875" style="51" customWidth="1"/>
    <col min="3584" max="3584" width="6.33203125" style="51" bestFit="1" customWidth="1"/>
    <col min="3585" max="3585" width="80.88671875" style="51" customWidth="1"/>
    <col min="3586" max="3586" width="12.88671875" style="51" customWidth="1"/>
    <col min="3587" max="3587" width="23.5546875" style="51" customWidth="1"/>
    <col min="3588" max="3588" width="26" style="51" customWidth="1"/>
    <col min="3589" max="3589" width="24.109375" style="51" customWidth="1"/>
    <col min="3590" max="3830" width="9.109375" style="51" customWidth="1"/>
    <col min="3831" max="3831" width="6.33203125" style="51" bestFit="1" customWidth="1"/>
    <col min="3832" max="3832" width="110" style="51" bestFit="1" customWidth="1"/>
    <col min="3833" max="3839" width="14.88671875" style="51" customWidth="1"/>
    <col min="3840" max="3840" width="6.33203125" style="51" bestFit="1" customWidth="1"/>
    <col min="3841" max="3841" width="80.88671875" style="51" customWidth="1"/>
    <col min="3842" max="3842" width="12.88671875" style="51" customWidth="1"/>
    <col min="3843" max="3843" width="23.5546875" style="51" customWidth="1"/>
    <col min="3844" max="3844" width="26" style="51" customWidth="1"/>
    <col min="3845" max="3845" width="24.109375" style="51" customWidth="1"/>
    <col min="3846" max="4086" width="9.109375" style="51" customWidth="1"/>
    <col min="4087" max="4087" width="6.33203125" style="51" bestFit="1" customWidth="1"/>
    <col min="4088" max="4088" width="110" style="51" bestFit="1" customWidth="1"/>
    <col min="4089" max="4095" width="14.88671875" style="51" customWidth="1"/>
    <col min="4096" max="4096" width="6.33203125" style="51" bestFit="1" customWidth="1"/>
    <col min="4097" max="4097" width="80.88671875" style="51" customWidth="1"/>
    <col min="4098" max="4098" width="12.88671875" style="51" customWidth="1"/>
    <col min="4099" max="4099" width="23.5546875" style="51" customWidth="1"/>
    <col min="4100" max="4100" width="26" style="51" customWidth="1"/>
    <col min="4101" max="4101" width="24.109375" style="51" customWidth="1"/>
    <col min="4102" max="4342" width="9.109375" style="51" customWidth="1"/>
    <col min="4343" max="4343" width="6.33203125" style="51" bestFit="1" customWidth="1"/>
    <col min="4344" max="4344" width="110" style="51" bestFit="1" customWidth="1"/>
    <col min="4345" max="4351" width="14.88671875" style="51" customWidth="1"/>
    <col min="4352" max="4352" width="6.33203125" style="51" bestFit="1" customWidth="1"/>
    <col min="4353" max="4353" width="80.88671875" style="51" customWidth="1"/>
    <col min="4354" max="4354" width="12.88671875" style="51" customWidth="1"/>
    <col min="4355" max="4355" width="23.5546875" style="51" customWidth="1"/>
    <col min="4356" max="4356" width="26" style="51" customWidth="1"/>
    <col min="4357" max="4357" width="24.109375" style="51" customWidth="1"/>
    <col min="4358" max="4598" width="9.109375" style="51" customWidth="1"/>
    <col min="4599" max="4599" width="6.33203125" style="51" bestFit="1" customWidth="1"/>
    <col min="4600" max="4600" width="110" style="51" bestFit="1" customWidth="1"/>
    <col min="4601" max="4607" width="14.88671875" style="51" customWidth="1"/>
    <col min="4608" max="4608" width="6.33203125" style="51" bestFit="1" customWidth="1"/>
    <col min="4609" max="4609" width="80.88671875" style="51" customWidth="1"/>
    <col min="4610" max="4610" width="12.88671875" style="51" customWidth="1"/>
    <col min="4611" max="4611" width="23.5546875" style="51" customWidth="1"/>
    <col min="4612" max="4612" width="26" style="51" customWidth="1"/>
    <col min="4613" max="4613" width="24.109375" style="51" customWidth="1"/>
    <col min="4614" max="4854" width="9.109375" style="51" customWidth="1"/>
    <col min="4855" max="4855" width="6.33203125" style="51" bestFit="1" customWidth="1"/>
    <col min="4856" max="4856" width="110" style="51" bestFit="1" customWidth="1"/>
    <col min="4857" max="4863" width="14.88671875" style="51" customWidth="1"/>
    <col min="4864" max="4864" width="6.33203125" style="51" bestFit="1" customWidth="1"/>
    <col min="4865" max="4865" width="80.88671875" style="51" customWidth="1"/>
    <col min="4866" max="4866" width="12.88671875" style="51" customWidth="1"/>
    <col min="4867" max="4867" width="23.5546875" style="51" customWidth="1"/>
    <col min="4868" max="4868" width="26" style="51" customWidth="1"/>
    <col min="4869" max="4869" width="24.109375" style="51" customWidth="1"/>
    <col min="4870" max="5110" width="9.109375" style="51" customWidth="1"/>
    <col min="5111" max="5111" width="6.33203125" style="51" bestFit="1" customWidth="1"/>
    <col min="5112" max="5112" width="110" style="51" bestFit="1" customWidth="1"/>
    <col min="5113" max="5119" width="14.88671875" style="51" customWidth="1"/>
    <col min="5120" max="5120" width="6.33203125" style="51" bestFit="1" customWidth="1"/>
    <col min="5121" max="5121" width="80.88671875" style="51" customWidth="1"/>
    <col min="5122" max="5122" width="12.88671875" style="51" customWidth="1"/>
    <col min="5123" max="5123" width="23.5546875" style="51" customWidth="1"/>
    <col min="5124" max="5124" width="26" style="51" customWidth="1"/>
    <col min="5125" max="5125" width="24.109375" style="51" customWidth="1"/>
    <col min="5126" max="5366" width="9.109375" style="51" customWidth="1"/>
    <col min="5367" max="5367" width="6.33203125" style="51" bestFit="1" customWidth="1"/>
    <col min="5368" max="5368" width="110" style="51" bestFit="1" customWidth="1"/>
    <col min="5369" max="5375" width="14.88671875" style="51" customWidth="1"/>
    <col min="5376" max="5376" width="6.33203125" style="51" bestFit="1" customWidth="1"/>
    <col min="5377" max="5377" width="80.88671875" style="51" customWidth="1"/>
    <col min="5378" max="5378" width="12.88671875" style="51" customWidth="1"/>
    <col min="5379" max="5379" width="23.5546875" style="51" customWidth="1"/>
    <col min="5380" max="5380" width="26" style="51" customWidth="1"/>
    <col min="5381" max="5381" width="24.109375" style="51" customWidth="1"/>
    <col min="5382" max="5622" width="9.109375" style="51" customWidth="1"/>
    <col min="5623" max="5623" width="6.33203125" style="51" bestFit="1" customWidth="1"/>
    <col min="5624" max="5624" width="110" style="51" bestFit="1" customWidth="1"/>
    <col min="5625" max="5631" width="14.88671875" style="51" customWidth="1"/>
    <col min="5632" max="5632" width="6.33203125" style="51" bestFit="1" customWidth="1"/>
    <col min="5633" max="5633" width="80.88671875" style="51" customWidth="1"/>
    <col min="5634" max="5634" width="12.88671875" style="51" customWidth="1"/>
    <col min="5635" max="5635" width="23.5546875" style="51" customWidth="1"/>
    <col min="5636" max="5636" width="26" style="51" customWidth="1"/>
    <col min="5637" max="5637" width="24.109375" style="51" customWidth="1"/>
    <col min="5638" max="5878" width="9.109375" style="51" customWidth="1"/>
    <col min="5879" max="5879" width="6.33203125" style="51" bestFit="1" customWidth="1"/>
    <col min="5880" max="5880" width="110" style="51" bestFit="1" customWidth="1"/>
    <col min="5881" max="5887" width="14.88671875" style="51" customWidth="1"/>
    <col min="5888" max="5888" width="6.33203125" style="51" bestFit="1" customWidth="1"/>
    <col min="5889" max="5889" width="80.88671875" style="51" customWidth="1"/>
    <col min="5890" max="5890" width="12.88671875" style="51" customWidth="1"/>
    <col min="5891" max="5891" width="23.5546875" style="51" customWidth="1"/>
    <col min="5892" max="5892" width="26" style="51" customWidth="1"/>
    <col min="5893" max="5893" width="24.109375" style="51" customWidth="1"/>
    <col min="5894" max="6134" width="9.109375" style="51" customWidth="1"/>
    <col min="6135" max="6135" width="6.33203125" style="51" bestFit="1" customWidth="1"/>
    <col min="6136" max="6136" width="110" style="51" bestFit="1" customWidth="1"/>
    <col min="6137" max="6143" width="14.88671875" style="51" customWidth="1"/>
    <col min="6144" max="6144" width="6.33203125" style="51" bestFit="1" customWidth="1"/>
    <col min="6145" max="6145" width="80.88671875" style="51" customWidth="1"/>
    <col min="6146" max="6146" width="12.88671875" style="51" customWidth="1"/>
    <col min="6147" max="6147" width="23.5546875" style="51" customWidth="1"/>
    <col min="6148" max="6148" width="26" style="51" customWidth="1"/>
    <col min="6149" max="6149" width="24.109375" style="51" customWidth="1"/>
    <col min="6150" max="6390" width="9.109375" style="51" customWidth="1"/>
    <col min="6391" max="6391" width="6.33203125" style="51" bestFit="1" customWidth="1"/>
    <col min="6392" max="6392" width="110" style="51" bestFit="1" customWidth="1"/>
    <col min="6393" max="6399" width="14.88671875" style="51" customWidth="1"/>
    <col min="6400" max="6400" width="6.33203125" style="51" bestFit="1" customWidth="1"/>
    <col min="6401" max="6401" width="80.88671875" style="51" customWidth="1"/>
    <col min="6402" max="6402" width="12.88671875" style="51" customWidth="1"/>
    <col min="6403" max="6403" width="23.5546875" style="51" customWidth="1"/>
    <col min="6404" max="6404" width="26" style="51" customWidth="1"/>
    <col min="6405" max="6405" width="24.109375" style="51" customWidth="1"/>
    <col min="6406" max="6646" width="9.109375" style="51" customWidth="1"/>
    <col min="6647" max="6647" width="6.33203125" style="51" bestFit="1" customWidth="1"/>
    <col min="6648" max="6648" width="110" style="51" bestFit="1" customWidth="1"/>
    <col min="6649" max="6655" width="14.88671875" style="51" customWidth="1"/>
    <col min="6656" max="6656" width="6.33203125" style="51" bestFit="1" customWidth="1"/>
    <col min="6657" max="6657" width="80.88671875" style="51" customWidth="1"/>
    <col min="6658" max="6658" width="12.88671875" style="51" customWidth="1"/>
    <col min="6659" max="6659" width="23.5546875" style="51" customWidth="1"/>
    <col min="6660" max="6660" width="26" style="51" customWidth="1"/>
    <col min="6661" max="6661" width="24.109375" style="51" customWidth="1"/>
    <col min="6662" max="6902" width="9.109375" style="51" customWidth="1"/>
    <col min="6903" max="6903" width="6.33203125" style="51" bestFit="1" customWidth="1"/>
    <col min="6904" max="6904" width="110" style="51" bestFit="1" customWidth="1"/>
    <col min="6905" max="6911" width="14.88671875" style="51" customWidth="1"/>
    <col min="6912" max="6912" width="6.33203125" style="51" bestFit="1" customWidth="1"/>
    <col min="6913" max="6913" width="80.88671875" style="51" customWidth="1"/>
    <col min="6914" max="6914" width="12.88671875" style="51" customWidth="1"/>
    <col min="6915" max="6915" width="23.5546875" style="51" customWidth="1"/>
    <col min="6916" max="6916" width="26" style="51" customWidth="1"/>
    <col min="6917" max="6917" width="24.109375" style="51" customWidth="1"/>
    <col min="6918" max="7158" width="9.109375" style="51" customWidth="1"/>
    <col min="7159" max="7159" width="6.33203125" style="51" bestFit="1" customWidth="1"/>
    <col min="7160" max="7160" width="110" style="51" bestFit="1" customWidth="1"/>
    <col min="7161" max="7167" width="14.88671875" style="51" customWidth="1"/>
    <col min="7168" max="7168" width="6.33203125" style="51" bestFit="1" customWidth="1"/>
    <col min="7169" max="7169" width="80.88671875" style="51" customWidth="1"/>
    <col min="7170" max="7170" width="12.88671875" style="51" customWidth="1"/>
    <col min="7171" max="7171" width="23.5546875" style="51" customWidth="1"/>
    <col min="7172" max="7172" width="26" style="51" customWidth="1"/>
    <col min="7173" max="7173" width="24.109375" style="51" customWidth="1"/>
    <col min="7174" max="7414" width="9.109375" style="51" customWidth="1"/>
    <col min="7415" max="7415" width="6.33203125" style="51" bestFit="1" customWidth="1"/>
    <col min="7416" max="7416" width="110" style="51" bestFit="1" customWidth="1"/>
    <col min="7417" max="7423" width="14.88671875" style="51" customWidth="1"/>
    <col min="7424" max="7424" width="6.33203125" style="51" bestFit="1" customWidth="1"/>
    <col min="7425" max="7425" width="80.88671875" style="51" customWidth="1"/>
    <col min="7426" max="7426" width="12.88671875" style="51" customWidth="1"/>
    <col min="7427" max="7427" width="23.5546875" style="51" customWidth="1"/>
    <col min="7428" max="7428" width="26" style="51" customWidth="1"/>
    <col min="7429" max="7429" width="24.109375" style="51" customWidth="1"/>
    <col min="7430" max="7670" width="9.109375" style="51" customWidth="1"/>
    <col min="7671" max="7671" width="6.33203125" style="51" bestFit="1" customWidth="1"/>
    <col min="7672" max="7672" width="110" style="51" bestFit="1" customWidth="1"/>
    <col min="7673" max="7679" width="14.88671875" style="51" customWidth="1"/>
    <col min="7680" max="7680" width="6.33203125" style="51" bestFit="1" customWidth="1"/>
    <col min="7681" max="7681" width="80.88671875" style="51" customWidth="1"/>
    <col min="7682" max="7682" width="12.88671875" style="51" customWidth="1"/>
    <col min="7683" max="7683" width="23.5546875" style="51" customWidth="1"/>
    <col min="7684" max="7684" width="26" style="51" customWidth="1"/>
    <col min="7685" max="7685" width="24.109375" style="51" customWidth="1"/>
    <col min="7686" max="7926" width="9.109375" style="51" customWidth="1"/>
    <col min="7927" max="7927" width="6.33203125" style="51" bestFit="1" customWidth="1"/>
    <col min="7928" max="7928" width="110" style="51" bestFit="1" customWidth="1"/>
    <col min="7929" max="7935" width="14.88671875" style="51" customWidth="1"/>
    <col min="7936" max="7936" width="6.33203125" style="51" bestFit="1" customWidth="1"/>
    <col min="7937" max="7937" width="80.88671875" style="51" customWidth="1"/>
    <col min="7938" max="7938" width="12.88671875" style="51" customWidth="1"/>
    <col min="7939" max="7939" width="23.5546875" style="51" customWidth="1"/>
    <col min="7940" max="7940" width="26" style="51" customWidth="1"/>
    <col min="7941" max="7941" width="24.109375" style="51" customWidth="1"/>
    <col min="7942" max="8182" width="9.109375" style="51" customWidth="1"/>
    <col min="8183" max="8183" width="6.33203125" style="51" bestFit="1" customWidth="1"/>
    <col min="8184" max="8184" width="110" style="51" bestFit="1" customWidth="1"/>
    <col min="8185" max="8191" width="14.88671875" style="51" customWidth="1"/>
    <col min="8192" max="8192" width="6.33203125" style="51" bestFit="1" customWidth="1"/>
    <col min="8193" max="8193" width="80.88671875" style="51" customWidth="1"/>
    <col min="8194" max="8194" width="12.88671875" style="51" customWidth="1"/>
    <col min="8195" max="8195" width="23.5546875" style="51" customWidth="1"/>
    <col min="8196" max="8196" width="26" style="51" customWidth="1"/>
    <col min="8197" max="8197" width="24.109375" style="51" customWidth="1"/>
    <col min="8198" max="8438" width="9.109375" style="51" customWidth="1"/>
    <col min="8439" max="8439" width="6.33203125" style="51" bestFit="1" customWidth="1"/>
    <col min="8440" max="8440" width="110" style="51" bestFit="1" customWidth="1"/>
    <col min="8441" max="8447" width="14.88671875" style="51" customWidth="1"/>
    <col min="8448" max="8448" width="6.33203125" style="51" bestFit="1" customWidth="1"/>
    <col min="8449" max="8449" width="80.88671875" style="51" customWidth="1"/>
    <col min="8450" max="8450" width="12.88671875" style="51" customWidth="1"/>
    <col min="8451" max="8451" width="23.5546875" style="51" customWidth="1"/>
    <col min="8452" max="8452" width="26" style="51" customWidth="1"/>
    <col min="8453" max="8453" width="24.109375" style="51" customWidth="1"/>
    <col min="8454" max="8694" width="9.109375" style="51" customWidth="1"/>
    <col min="8695" max="8695" width="6.33203125" style="51" bestFit="1" customWidth="1"/>
    <col min="8696" max="8696" width="110" style="51" bestFit="1" customWidth="1"/>
    <col min="8697" max="8703" width="14.88671875" style="51" customWidth="1"/>
    <col min="8704" max="8704" width="6.33203125" style="51" bestFit="1" customWidth="1"/>
    <col min="8705" max="8705" width="80.88671875" style="51" customWidth="1"/>
    <col min="8706" max="8706" width="12.88671875" style="51" customWidth="1"/>
    <col min="8707" max="8707" width="23.5546875" style="51" customWidth="1"/>
    <col min="8708" max="8708" width="26" style="51" customWidth="1"/>
    <col min="8709" max="8709" width="24.109375" style="51" customWidth="1"/>
    <col min="8710" max="8950" width="9.109375" style="51" customWidth="1"/>
    <col min="8951" max="8951" width="6.33203125" style="51" bestFit="1" customWidth="1"/>
    <col min="8952" max="8952" width="110" style="51" bestFit="1" customWidth="1"/>
    <col min="8953" max="8959" width="14.88671875" style="51" customWidth="1"/>
    <col min="8960" max="8960" width="6.33203125" style="51" bestFit="1" customWidth="1"/>
    <col min="8961" max="8961" width="80.88671875" style="51" customWidth="1"/>
    <col min="8962" max="8962" width="12.88671875" style="51" customWidth="1"/>
    <col min="8963" max="8963" width="23.5546875" style="51" customWidth="1"/>
    <col min="8964" max="8964" width="26" style="51" customWidth="1"/>
    <col min="8965" max="8965" width="24.109375" style="51" customWidth="1"/>
    <col min="8966" max="9206" width="9.109375" style="51" customWidth="1"/>
    <col min="9207" max="9207" width="6.33203125" style="51" bestFit="1" customWidth="1"/>
    <col min="9208" max="9208" width="110" style="51" bestFit="1" customWidth="1"/>
    <col min="9209" max="9215" width="14.88671875" style="51" customWidth="1"/>
    <col min="9216" max="9216" width="6.33203125" style="51" bestFit="1" customWidth="1"/>
    <col min="9217" max="9217" width="80.88671875" style="51" customWidth="1"/>
    <col min="9218" max="9218" width="12.88671875" style="51" customWidth="1"/>
    <col min="9219" max="9219" width="23.5546875" style="51" customWidth="1"/>
    <col min="9220" max="9220" width="26" style="51" customWidth="1"/>
    <col min="9221" max="9221" width="24.109375" style="51" customWidth="1"/>
    <col min="9222" max="9462" width="9.109375" style="51" customWidth="1"/>
    <col min="9463" max="9463" width="6.33203125" style="51" bestFit="1" customWidth="1"/>
    <col min="9464" max="9464" width="110" style="51" bestFit="1" customWidth="1"/>
    <col min="9465" max="9471" width="14.88671875" style="51" customWidth="1"/>
    <col min="9472" max="9472" width="6.33203125" style="51" bestFit="1" customWidth="1"/>
    <col min="9473" max="9473" width="80.88671875" style="51" customWidth="1"/>
    <col min="9474" max="9474" width="12.88671875" style="51" customWidth="1"/>
    <col min="9475" max="9475" width="23.5546875" style="51" customWidth="1"/>
    <col min="9476" max="9476" width="26" style="51" customWidth="1"/>
    <col min="9477" max="9477" width="24.109375" style="51" customWidth="1"/>
    <col min="9478" max="9718" width="9.109375" style="51" customWidth="1"/>
    <col min="9719" max="9719" width="6.33203125" style="51" bestFit="1" customWidth="1"/>
    <col min="9720" max="9720" width="110" style="51" bestFit="1" customWidth="1"/>
    <col min="9721" max="9727" width="14.88671875" style="51" customWidth="1"/>
    <col min="9728" max="9728" width="6.33203125" style="51" bestFit="1" customWidth="1"/>
    <col min="9729" max="9729" width="80.88671875" style="51" customWidth="1"/>
    <col min="9730" max="9730" width="12.88671875" style="51" customWidth="1"/>
    <col min="9731" max="9731" width="23.5546875" style="51" customWidth="1"/>
    <col min="9732" max="9732" width="26" style="51" customWidth="1"/>
    <col min="9733" max="9733" width="24.109375" style="51" customWidth="1"/>
    <col min="9734" max="9974" width="9.109375" style="51" customWidth="1"/>
    <col min="9975" max="9975" width="6.33203125" style="51" bestFit="1" customWidth="1"/>
    <col min="9976" max="9976" width="110" style="51" bestFit="1" customWidth="1"/>
    <col min="9977" max="9983" width="14.88671875" style="51" customWidth="1"/>
    <col min="9984" max="9984" width="6.33203125" style="51" bestFit="1" customWidth="1"/>
    <col min="9985" max="9985" width="80.88671875" style="51" customWidth="1"/>
    <col min="9986" max="9986" width="12.88671875" style="51" customWidth="1"/>
    <col min="9987" max="9987" width="23.5546875" style="51" customWidth="1"/>
    <col min="9988" max="9988" width="26" style="51" customWidth="1"/>
    <col min="9989" max="9989" width="24.109375" style="51" customWidth="1"/>
    <col min="9990" max="10230" width="9.109375" style="51" customWidth="1"/>
    <col min="10231" max="10231" width="6.33203125" style="51" bestFit="1" customWidth="1"/>
    <col min="10232" max="10232" width="110" style="51" bestFit="1" customWidth="1"/>
    <col min="10233" max="10239" width="14.88671875" style="51" customWidth="1"/>
    <col min="10240" max="10240" width="6.33203125" style="51" bestFit="1" customWidth="1"/>
    <col min="10241" max="10241" width="80.88671875" style="51" customWidth="1"/>
    <col min="10242" max="10242" width="12.88671875" style="51" customWidth="1"/>
    <col min="10243" max="10243" width="23.5546875" style="51" customWidth="1"/>
    <col min="10244" max="10244" width="26" style="51" customWidth="1"/>
    <col min="10245" max="10245" width="24.109375" style="51" customWidth="1"/>
    <col min="10246" max="10486" width="9.109375" style="51" customWidth="1"/>
    <col min="10487" max="10487" width="6.33203125" style="51" bestFit="1" customWidth="1"/>
    <col min="10488" max="10488" width="110" style="51" bestFit="1" customWidth="1"/>
    <col min="10489" max="10495" width="14.88671875" style="51" customWidth="1"/>
    <col min="10496" max="10496" width="6.33203125" style="51" bestFit="1" customWidth="1"/>
    <col min="10497" max="10497" width="80.88671875" style="51" customWidth="1"/>
    <col min="10498" max="10498" width="12.88671875" style="51" customWidth="1"/>
    <col min="10499" max="10499" width="23.5546875" style="51" customWidth="1"/>
    <col min="10500" max="10500" width="26" style="51" customWidth="1"/>
    <col min="10501" max="10501" width="24.109375" style="51" customWidth="1"/>
    <col min="10502" max="10742" width="9.109375" style="51" customWidth="1"/>
    <col min="10743" max="10743" width="6.33203125" style="51" bestFit="1" customWidth="1"/>
    <col min="10744" max="10744" width="110" style="51" bestFit="1" customWidth="1"/>
    <col min="10745" max="10751" width="14.88671875" style="51" customWidth="1"/>
    <col min="10752" max="10752" width="6.33203125" style="51" bestFit="1" customWidth="1"/>
    <col min="10753" max="10753" width="80.88671875" style="51" customWidth="1"/>
    <col min="10754" max="10754" width="12.88671875" style="51" customWidth="1"/>
    <col min="10755" max="10755" width="23.5546875" style="51" customWidth="1"/>
    <col min="10756" max="10756" width="26" style="51" customWidth="1"/>
    <col min="10757" max="10757" width="24.109375" style="51" customWidth="1"/>
    <col min="10758" max="10998" width="9.109375" style="51" customWidth="1"/>
    <col min="10999" max="10999" width="6.33203125" style="51" bestFit="1" customWidth="1"/>
    <col min="11000" max="11000" width="110" style="51" bestFit="1" customWidth="1"/>
    <col min="11001" max="11007" width="14.88671875" style="51" customWidth="1"/>
    <col min="11008" max="11008" width="6.33203125" style="51" bestFit="1" customWidth="1"/>
    <col min="11009" max="11009" width="80.88671875" style="51" customWidth="1"/>
    <col min="11010" max="11010" width="12.88671875" style="51" customWidth="1"/>
    <col min="11011" max="11011" width="23.5546875" style="51" customWidth="1"/>
    <col min="11012" max="11012" width="26" style="51" customWidth="1"/>
    <col min="11013" max="11013" width="24.109375" style="51" customWidth="1"/>
    <col min="11014" max="11254" width="9.109375" style="51" customWidth="1"/>
    <col min="11255" max="11255" width="6.33203125" style="51" bestFit="1" customWidth="1"/>
    <col min="11256" max="11256" width="110" style="51" bestFit="1" customWidth="1"/>
    <col min="11257" max="11263" width="14.88671875" style="51" customWidth="1"/>
    <col min="11264" max="11264" width="6.33203125" style="51" bestFit="1" customWidth="1"/>
    <col min="11265" max="11265" width="80.88671875" style="51" customWidth="1"/>
    <col min="11266" max="11266" width="12.88671875" style="51" customWidth="1"/>
    <col min="11267" max="11267" width="23.5546875" style="51" customWidth="1"/>
    <col min="11268" max="11268" width="26" style="51" customWidth="1"/>
    <col min="11269" max="11269" width="24.109375" style="51" customWidth="1"/>
    <col min="11270" max="11510" width="9.109375" style="51" customWidth="1"/>
    <col min="11511" max="11511" width="6.33203125" style="51" bestFit="1" customWidth="1"/>
    <col min="11512" max="11512" width="110" style="51" bestFit="1" customWidth="1"/>
    <col min="11513" max="11519" width="14.88671875" style="51" customWidth="1"/>
    <col min="11520" max="11520" width="6.33203125" style="51" bestFit="1" customWidth="1"/>
    <col min="11521" max="11521" width="80.88671875" style="51" customWidth="1"/>
    <col min="11522" max="11522" width="12.88671875" style="51" customWidth="1"/>
    <col min="11523" max="11523" width="23.5546875" style="51" customWidth="1"/>
    <col min="11524" max="11524" width="26" style="51" customWidth="1"/>
    <col min="11525" max="11525" width="24.109375" style="51" customWidth="1"/>
    <col min="11526" max="11766" width="9.109375" style="51" customWidth="1"/>
    <col min="11767" max="11767" width="6.33203125" style="51" bestFit="1" customWidth="1"/>
    <col min="11768" max="11768" width="110" style="51" bestFit="1" customWidth="1"/>
    <col min="11769" max="11775" width="14.88671875" style="51" customWidth="1"/>
    <col min="11776" max="11776" width="6.33203125" style="51" bestFit="1" customWidth="1"/>
    <col min="11777" max="11777" width="80.88671875" style="51" customWidth="1"/>
    <col min="11778" max="11778" width="12.88671875" style="51" customWidth="1"/>
    <col min="11779" max="11779" width="23.5546875" style="51" customWidth="1"/>
    <col min="11780" max="11780" width="26" style="51" customWidth="1"/>
    <col min="11781" max="11781" width="24.109375" style="51" customWidth="1"/>
    <col min="11782" max="12022" width="9.109375" style="51" customWidth="1"/>
    <col min="12023" max="12023" width="6.33203125" style="51" bestFit="1" customWidth="1"/>
    <col min="12024" max="12024" width="110" style="51" bestFit="1" customWidth="1"/>
    <col min="12025" max="12031" width="14.88671875" style="51" customWidth="1"/>
    <col min="12032" max="12032" width="6.33203125" style="51" bestFit="1" customWidth="1"/>
    <col min="12033" max="12033" width="80.88671875" style="51" customWidth="1"/>
    <col min="12034" max="12034" width="12.88671875" style="51" customWidth="1"/>
    <col min="12035" max="12035" width="23.5546875" style="51" customWidth="1"/>
    <col min="12036" max="12036" width="26" style="51" customWidth="1"/>
    <col min="12037" max="12037" width="24.109375" style="51" customWidth="1"/>
    <col min="12038" max="12278" width="9.109375" style="51" customWidth="1"/>
    <col min="12279" max="12279" width="6.33203125" style="51" bestFit="1" customWidth="1"/>
    <col min="12280" max="12280" width="110" style="51" bestFit="1" customWidth="1"/>
    <col min="12281" max="12287" width="14.88671875" style="51" customWidth="1"/>
    <col min="12288" max="12288" width="6.33203125" style="51" bestFit="1" customWidth="1"/>
    <col min="12289" max="12289" width="80.88671875" style="51" customWidth="1"/>
    <col min="12290" max="12290" width="12.88671875" style="51" customWidth="1"/>
    <col min="12291" max="12291" width="23.5546875" style="51" customWidth="1"/>
    <col min="12292" max="12292" width="26" style="51" customWidth="1"/>
    <col min="12293" max="12293" width="24.109375" style="51" customWidth="1"/>
    <col min="12294" max="12534" width="9.109375" style="51" customWidth="1"/>
    <col min="12535" max="12535" width="6.33203125" style="51" bestFit="1" customWidth="1"/>
    <col min="12536" max="12536" width="110" style="51" bestFit="1" customWidth="1"/>
    <col min="12537" max="12543" width="14.88671875" style="51" customWidth="1"/>
    <col min="12544" max="12544" width="6.33203125" style="51" bestFit="1" customWidth="1"/>
    <col min="12545" max="12545" width="80.88671875" style="51" customWidth="1"/>
    <col min="12546" max="12546" width="12.88671875" style="51" customWidth="1"/>
    <col min="12547" max="12547" width="23.5546875" style="51" customWidth="1"/>
    <col min="12548" max="12548" width="26" style="51" customWidth="1"/>
    <col min="12549" max="12549" width="24.109375" style="51" customWidth="1"/>
    <col min="12550" max="12790" width="9.109375" style="51" customWidth="1"/>
    <col min="12791" max="12791" width="6.33203125" style="51" bestFit="1" customWidth="1"/>
    <col min="12792" max="12792" width="110" style="51" bestFit="1" customWidth="1"/>
    <col min="12793" max="12799" width="14.88671875" style="51" customWidth="1"/>
    <col min="12800" max="12800" width="6.33203125" style="51" bestFit="1" customWidth="1"/>
    <col min="12801" max="12801" width="80.88671875" style="51" customWidth="1"/>
    <col min="12802" max="12802" width="12.88671875" style="51" customWidth="1"/>
    <col min="12803" max="12803" width="23.5546875" style="51" customWidth="1"/>
    <col min="12804" max="12804" width="26" style="51" customWidth="1"/>
    <col min="12805" max="12805" width="24.109375" style="51" customWidth="1"/>
    <col min="12806" max="13046" width="9.109375" style="51" customWidth="1"/>
    <col min="13047" max="13047" width="6.33203125" style="51" bestFit="1" customWidth="1"/>
    <col min="13048" max="13048" width="110" style="51" bestFit="1" customWidth="1"/>
    <col min="13049" max="13055" width="14.88671875" style="51" customWidth="1"/>
    <col min="13056" max="13056" width="6.33203125" style="51" bestFit="1" customWidth="1"/>
    <col min="13057" max="13057" width="80.88671875" style="51" customWidth="1"/>
    <col min="13058" max="13058" width="12.88671875" style="51" customWidth="1"/>
    <col min="13059" max="13059" width="23.5546875" style="51" customWidth="1"/>
    <col min="13060" max="13060" width="26" style="51" customWidth="1"/>
    <col min="13061" max="13061" width="24.109375" style="51" customWidth="1"/>
    <col min="13062" max="13302" width="9.109375" style="51" customWidth="1"/>
    <col min="13303" max="13303" width="6.33203125" style="51" bestFit="1" customWidth="1"/>
    <col min="13304" max="13304" width="110" style="51" bestFit="1" customWidth="1"/>
    <col min="13305" max="13311" width="14.88671875" style="51" customWidth="1"/>
    <col min="13312" max="13312" width="6.33203125" style="51" bestFit="1" customWidth="1"/>
    <col min="13313" max="13313" width="80.88671875" style="51" customWidth="1"/>
    <col min="13314" max="13314" width="12.88671875" style="51" customWidth="1"/>
    <col min="13315" max="13315" width="23.5546875" style="51" customWidth="1"/>
    <col min="13316" max="13316" width="26" style="51" customWidth="1"/>
    <col min="13317" max="13317" width="24.109375" style="51" customWidth="1"/>
    <col min="13318" max="13558" width="9.109375" style="51" customWidth="1"/>
    <col min="13559" max="13559" width="6.33203125" style="51" bestFit="1" customWidth="1"/>
    <col min="13560" max="13560" width="110" style="51" bestFit="1" customWidth="1"/>
    <col min="13561" max="13567" width="14.88671875" style="51" customWidth="1"/>
    <col min="13568" max="13568" width="6.33203125" style="51" bestFit="1" customWidth="1"/>
    <col min="13569" max="13569" width="80.88671875" style="51" customWidth="1"/>
    <col min="13570" max="13570" width="12.88671875" style="51" customWidth="1"/>
    <col min="13571" max="13571" width="23.5546875" style="51" customWidth="1"/>
    <col min="13572" max="13572" width="26" style="51" customWidth="1"/>
    <col min="13573" max="13573" width="24.109375" style="51" customWidth="1"/>
    <col min="13574" max="13814" width="9.109375" style="51" customWidth="1"/>
    <col min="13815" max="13815" width="6.33203125" style="51" bestFit="1" customWidth="1"/>
    <col min="13816" max="13816" width="110" style="51" bestFit="1" customWidth="1"/>
    <col min="13817" max="13823" width="14.88671875" style="51" customWidth="1"/>
    <col min="13824" max="13824" width="6.33203125" style="51" bestFit="1" customWidth="1"/>
    <col min="13825" max="13825" width="80.88671875" style="51" customWidth="1"/>
    <col min="13826" max="13826" width="12.88671875" style="51" customWidth="1"/>
    <col min="13827" max="13827" width="23.5546875" style="51" customWidth="1"/>
    <col min="13828" max="13828" width="26" style="51" customWidth="1"/>
    <col min="13829" max="13829" width="24.109375" style="51" customWidth="1"/>
    <col min="13830" max="14070" width="9.109375" style="51" customWidth="1"/>
    <col min="14071" max="14071" width="6.33203125" style="51" bestFit="1" customWidth="1"/>
    <col min="14072" max="14072" width="110" style="51" bestFit="1" customWidth="1"/>
    <col min="14073" max="14079" width="14.88671875" style="51" customWidth="1"/>
    <col min="14080" max="14080" width="6.33203125" style="51" bestFit="1" customWidth="1"/>
    <col min="14081" max="14081" width="80.88671875" style="51" customWidth="1"/>
    <col min="14082" max="14082" width="12.88671875" style="51" customWidth="1"/>
    <col min="14083" max="14083" width="23.5546875" style="51" customWidth="1"/>
    <col min="14084" max="14084" width="26" style="51" customWidth="1"/>
    <col min="14085" max="14085" width="24.109375" style="51" customWidth="1"/>
    <col min="14086" max="14326" width="9.109375" style="51" customWidth="1"/>
    <col min="14327" max="14327" width="6.33203125" style="51" bestFit="1" customWidth="1"/>
    <col min="14328" max="14328" width="110" style="51" bestFit="1" customWidth="1"/>
    <col min="14329" max="14335" width="14.88671875" style="51" customWidth="1"/>
    <col min="14336" max="14336" width="6.33203125" style="51" bestFit="1" customWidth="1"/>
    <col min="14337" max="14337" width="80.88671875" style="51" customWidth="1"/>
    <col min="14338" max="14338" width="12.88671875" style="51" customWidth="1"/>
    <col min="14339" max="14339" width="23.5546875" style="51" customWidth="1"/>
    <col min="14340" max="14340" width="26" style="51" customWidth="1"/>
    <col min="14341" max="14341" width="24.109375" style="51" customWidth="1"/>
    <col min="14342" max="14582" width="9.109375" style="51" customWidth="1"/>
    <col min="14583" max="14583" width="6.33203125" style="51" bestFit="1" customWidth="1"/>
    <col min="14584" max="14584" width="110" style="51" bestFit="1" customWidth="1"/>
    <col min="14585" max="14591" width="14.88671875" style="51" customWidth="1"/>
    <col min="14592" max="14592" width="6.33203125" style="51" bestFit="1" customWidth="1"/>
    <col min="14593" max="14593" width="80.88671875" style="51" customWidth="1"/>
    <col min="14594" max="14594" width="12.88671875" style="51" customWidth="1"/>
    <col min="14595" max="14595" width="23.5546875" style="51" customWidth="1"/>
    <col min="14596" max="14596" width="26" style="51" customWidth="1"/>
    <col min="14597" max="14597" width="24.109375" style="51" customWidth="1"/>
    <col min="14598" max="14838" width="9.109375" style="51" customWidth="1"/>
    <col min="14839" max="14839" width="6.33203125" style="51" bestFit="1" customWidth="1"/>
    <col min="14840" max="14840" width="110" style="51" bestFit="1" customWidth="1"/>
    <col min="14841" max="14847" width="14.88671875" style="51" customWidth="1"/>
    <col min="14848" max="14848" width="6.33203125" style="51" bestFit="1" customWidth="1"/>
    <col min="14849" max="14849" width="80.88671875" style="51" customWidth="1"/>
    <col min="14850" max="14850" width="12.88671875" style="51" customWidth="1"/>
    <col min="14851" max="14851" width="23.5546875" style="51" customWidth="1"/>
    <col min="14852" max="14852" width="26" style="51" customWidth="1"/>
    <col min="14853" max="14853" width="24.109375" style="51" customWidth="1"/>
    <col min="14854" max="15094" width="9.109375" style="51" customWidth="1"/>
    <col min="15095" max="15095" width="6.33203125" style="51" bestFit="1" customWidth="1"/>
    <col min="15096" max="15096" width="110" style="51" bestFit="1" customWidth="1"/>
    <col min="15097" max="15103" width="14.88671875" style="51" customWidth="1"/>
    <col min="15104" max="15104" width="6.33203125" style="51" bestFit="1" customWidth="1"/>
    <col min="15105" max="15105" width="80.88671875" style="51" customWidth="1"/>
    <col min="15106" max="15106" width="12.88671875" style="51" customWidth="1"/>
    <col min="15107" max="15107" width="23.5546875" style="51" customWidth="1"/>
    <col min="15108" max="15108" width="26" style="51" customWidth="1"/>
    <col min="15109" max="15109" width="24.109375" style="51" customWidth="1"/>
    <col min="15110" max="15350" width="9.109375" style="51" customWidth="1"/>
    <col min="15351" max="15351" width="6.33203125" style="51" bestFit="1" customWidth="1"/>
    <col min="15352" max="15352" width="110" style="51" bestFit="1" customWidth="1"/>
    <col min="15353" max="15359" width="14.88671875" style="51" customWidth="1"/>
    <col min="15360" max="15360" width="6.33203125" style="51" bestFit="1" customWidth="1"/>
    <col min="15361" max="15361" width="80.88671875" style="51" customWidth="1"/>
    <col min="15362" max="15362" width="12.88671875" style="51" customWidth="1"/>
    <col min="15363" max="15363" width="23.5546875" style="51" customWidth="1"/>
    <col min="15364" max="15364" width="26" style="51" customWidth="1"/>
    <col min="15365" max="15365" width="24.109375" style="51" customWidth="1"/>
    <col min="15366" max="15606" width="9.109375" style="51" customWidth="1"/>
    <col min="15607" max="15607" width="6.33203125" style="51" bestFit="1" customWidth="1"/>
    <col min="15608" max="15608" width="110" style="51" bestFit="1" customWidth="1"/>
    <col min="15609" max="15615" width="14.88671875" style="51" customWidth="1"/>
    <col min="15616" max="15616" width="6.33203125" style="51" bestFit="1" customWidth="1"/>
    <col min="15617" max="15617" width="80.88671875" style="51" customWidth="1"/>
    <col min="15618" max="15618" width="12.88671875" style="51" customWidth="1"/>
    <col min="15619" max="15619" width="23.5546875" style="51" customWidth="1"/>
    <col min="15620" max="15620" width="26" style="51" customWidth="1"/>
    <col min="15621" max="15621" width="24.109375" style="51" customWidth="1"/>
    <col min="15622" max="15862" width="9.109375" style="51" customWidth="1"/>
    <col min="15863" max="15863" width="6.33203125" style="51" bestFit="1" customWidth="1"/>
    <col min="15864" max="15864" width="110" style="51" bestFit="1" customWidth="1"/>
    <col min="15865" max="15871" width="14.88671875" style="51" customWidth="1"/>
    <col min="15872" max="15872" width="6.33203125" style="51" bestFit="1" customWidth="1"/>
    <col min="15873" max="15873" width="80.88671875" style="51" customWidth="1"/>
    <col min="15874" max="15874" width="12.88671875" style="51" customWidth="1"/>
    <col min="15875" max="15875" width="23.5546875" style="51" customWidth="1"/>
    <col min="15876" max="15876" width="26" style="51" customWidth="1"/>
    <col min="15877" max="15877" width="24.109375" style="51" customWidth="1"/>
    <col min="15878" max="16118" width="9.109375" style="51" customWidth="1"/>
    <col min="16119" max="16119" width="6.33203125" style="51" bestFit="1" customWidth="1"/>
    <col min="16120" max="16120" width="110" style="51" bestFit="1" customWidth="1"/>
    <col min="16121" max="16127" width="14.88671875" style="51" customWidth="1"/>
    <col min="16128" max="16128" width="6.33203125" style="51" bestFit="1" customWidth="1"/>
    <col min="16129" max="16129" width="80.88671875" style="51" customWidth="1"/>
    <col min="16130" max="16130" width="12.88671875" style="51" customWidth="1"/>
    <col min="16131" max="16131" width="23.5546875" style="51" customWidth="1"/>
    <col min="16132" max="16132" width="26" style="51" customWidth="1"/>
    <col min="16133" max="16133" width="24.109375" style="51" customWidth="1"/>
    <col min="16134" max="16374" width="9.109375" style="51" customWidth="1"/>
    <col min="16375" max="16375" width="6.33203125" style="51" bestFit="1" customWidth="1"/>
    <col min="16376" max="16376" width="110" style="51" bestFit="1" customWidth="1"/>
    <col min="16377" max="16384" width="14.88671875" style="51" customWidth="1"/>
  </cols>
  <sheetData>
    <row r="1" spans="1:6" ht="15.6" x14ac:dyDescent="0.3">
      <c r="A1" s="1"/>
      <c r="B1" s="2"/>
      <c r="C1" s="50"/>
      <c r="D1" s="50"/>
      <c r="E1" s="50" t="s">
        <v>58</v>
      </c>
    </row>
    <row r="2" spans="1:6" ht="15.6" x14ac:dyDescent="0.3">
      <c r="A2" s="1"/>
      <c r="B2" s="2"/>
      <c r="C2" s="50"/>
      <c r="D2" s="50"/>
      <c r="E2" s="50" t="s">
        <v>55</v>
      </c>
    </row>
    <row r="3" spans="1:6" ht="15.6" x14ac:dyDescent="0.3">
      <c r="A3" s="1"/>
      <c r="B3" s="2"/>
      <c r="C3" s="50"/>
      <c r="D3" s="50"/>
      <c r="E3" s="50" t="s">
        <v>56</v>
      </c>
    </row>
    <row r="4" spans="1:6" ht="15.6" x14ac:dyDescent="0.3">
      <c r="A4" s="1"/>
      <c r="B4" s="50"/>
      <c r="C4" s="3"/>
      <c r="D4" s="3"/>
      <c r="E4" s="3"/>
    </row>
    <row r="5" spans="1:6" ht="15.6" x14ac:dyDescent="0.3">
      <c r="A5" s="4" t="s">
        <v>0</v>
      </c>
      <c r="B5" s="4"/>
      <c r="C5" s="4"/>
      <c r="D5" s="4"/>
      <c r="E5" s="4"/>
    </row>
    <row r="6" spans="1:6" ht="16.2" thickBot="1" x14ac:dyDescent="0.35">
      <c r="A6" s="1"/>
      <c r="B6" s="3"/>
      <c r="C6" s="3"/>
      <c r="D6" s="3"/>
      <c r="E6" s="3"/>
    </row>
    <row r="7" spans="1:6" ht="94.2" thickBot="1" x14ac:dyDescent="0.35">
      <c r="A7" s="5" t="s">
        <v>1</v>
      </c>
      <c r="B7" s="6" t="s">
        <v>2</v>
      </c>
      <c r="C7" s="18" t="s">
        <v>3</v>
      </c>
      <c r="D7" s="27" t="s">
        <v>4</v>
      </c>
      <c r="E7" s="34" t="s">
        <v>54</v>
      </c>
      <c r="F7" s="31" t="s">
        <v>5</v>
      </c>
    </row>
    <row r="8" spans="1:6" ht="15.6" x14ac:dyDescent="0.3">
      <c r="A8" s="7">
        <v>1</v>
      </c>
      <c r="B8" s="8" t="s">
        <v>6</v>
      </c>
      <c r="C8" s="19" t="s">
        <v>7</v>
      </c>
      <c r="D8" s="52">
        <v>426000</v>
      </c>
      <c r="E8" s="53">
        <v>411298</v>
      </c>
      <c r="F8" s="54">
        <v>488740</v>
      </c>
    </row>
    <row r="9" spans="1:6" ht="15.6" x14ac:dyDescent="0.3">
      <c r="A9" s="9">
        <v>2</v>
      </c>
      <c r="B9" s="10" t="s">
        <v>8</v>
      </c>
      <c r="C9" s="20" t="s">
        <v>9</v>
      </c>
      <c r="D9" s="52">
        <v>14000</v>
      </c>
      <c r="E9" s="53">
        <v>12150</v>
      </c>
      <c r="F9" s="54">
        <v>14603</v>
      </c>
    </row>
    <row r="10" spans="1:6" ht="15.6" x14ac:dyDescent="0.3">
      <c r="A10" s="9">
        <v>3</v>
      </c>
      <c r="B10" s="10" t="s">
        <v>10</v>
      </c>
      <c r="C10" s="20" t="s">
        <v>11</v>
      </c>
      <c r="D10" s="52">
        <v>83600</v>
      </c>
      <c r="E10" s="53">
        <v>79740</v>
      </c>
      <c r="F10" s="54">
        <v>95499</v>
      </c>
    </row>
    <row r="11" spans="1:6" ht="15.6" x14ac:dyDescent="0.3">
      <c r="A11" s="9">
        <v>4</v>
      </c>
      <c r="B11" s="10" t="s">
        <v>12</v>
      </c>
      <c r="C11" s="20" t="s">
        <v>13</v>
      </c>
      <c r="D11" s="52">
        <v>3840</v>
      </c>
      <c r="E11" s="53">
        <v>3469</v>
      </c>
      <c r="F11" s="54">
        <v>4230</v>
      </c>
    </row>
    <row r="12" spans="1:6" ht="15.6" x14ac:dyDescent="0.3">
      <c r="A12" s="9">
        <v>5</v>
      </c>
      <c r="B12" s="11" t="s">
        <v>14</v>
      </c>
      <c r="C12" s="21"/>
      <c r="D12" s="28">
        <f>SUM(D8:D11)</f>
        <v>527440</v>
      </c>
      <c r="E12" s="35">
        <f>SUM(E8:E11)</f>
        <v>506657</v>
      </c>
      <c r="F12" s="32">
        <f>SUM(F8:F11)</f>
        <v>603072</v>
      </c>
    </row>
    <row r="13" spans="1:6" ht="15.6" x14ac:dyDescent="0.3">
      <c r="A13" s="9">
        <v>6</v>
      </c>
      <c r="B13" s="12" t="s">
        <v>15</v>
      </c>
      <c r="C13" s="22" t="s">
        <v>16</v>
      </c>
      <c r="D13" s="55">
        <v>23092</v>
      </c>
      <c r="E13" s="56">
        <v>19569</v>
      </c>
      <c r="F13" s="57">
        <v>28635</v>
      </c>
    </row>
    <row r="14" spans="1:6" ht="15.6" x14ac:dyDescent="0.3">
      <c r="A14" s="9">
        <v>7</v>
      </c>
      <c r="B14" s="10" t="s">
        <v>17</v>
      </c>
      <c r="C14" s="20" t="s">
        <v>18</v>
      </c>
      <c r="D14" s="52">
        <v>9200</v>
      </c>
      <c r="E14" s="53"/>
      <c r="F14" s="58">
        <v>9200</v>
      </c>
    </row>
    <row r="15" spans="1:6" ht="15.6" x14ac:dyDescent="0.3">
      <c r="A15" s="9">
        <v>8</v>
      </c>
      <c r="B15" s="10" t="s">
        <v>19</v>
      </c>
      <c r="C15" s="20" t="s">
        <v>18</v>
      </c>
      <c r="D15" s="52">
        <v>5000</v>
      </c>
      <c r="E15" s="53"/>
      <c r="F15" s="58">
        <v>3300</v>
      </c>
    </row>
    <row r="16" spans="1:6" ht="15.6" x14ac:dyDescent="0.3">
      <c r="A16" s="9">
        <v>9</v>
      </c>
      <c r="B16" s="10" t="s">
        <v>20</v>
      </c>
      <c r="C16" s="20" t="s">
        <v>18</v>
      </c>
      <c r="D16" s="52">
        <v>31000</v>
      </c>
      <c r="E16" s="53"/>
      <c r="F16" s="58">
        <v>31000</v>
      </c>
    </row>
    <row r="17" spans="1:6" ht="15.6" x14ac:dyDescent="0.3">
      <c r="A17" s="9">
        <v>10</v>
      </c>
      <c r="B17" s="10" t="s">
        <v>21</v>
      </c>
      <c r="C17" s="20" t="s">
        <v>18</v>
      </c>
      <c r="D17" s="52">
        <v>2000</v>
      </c>
      <c r="E17" s="53"/>
      <c r="F17" s="58">
        <v>2000</v>
      </c>
    </row>
    <row r="18" spans="1:6" ht="15.6" x14ac:dyDescent="0.3">
      <c r="A18" s="9">
        <v>13</v>
      </c>
      <c r="B18" s="10" t="s">
        <v>22</v>
      </c>
      <c r="C18" s="20" t="s">
        <v>18</v>
      </c>
      <c r="D18" s="52">
        <v>3000</v>
      </c>
      <c r="E18" s="53"/>
      <c r="F18" s="58">
        <v>2000</v>
      </c>
    </row>
    <row r="19" spans="1:6" ht="31.2" x14ac:dyDescent="0.3">
      <c r="A19" s="9">
        <v>14</v>
      </c>
      <c r="B19" s="13" t="s">
        <v>23</v>
      </c>
      <c r="C19" s="20" t="s">
        <v>18</v>
      </c>
      <c r="D19" s="52">
        <v>33000</v>
      </c>
      <c r="E19" s="53"/>
      <c r="F19" s="58">
        <v>35200</v>
      </c>
    </row>
    <row r="20" spans="1:6" ht="15.6" x14ac:dyDescent="0.3">
      <c r="A20" s="9">
        <v>15</v>
      </c>
      <c r="B20" s="11" t="s">
        <v>24</v>
      </c>
      <c r="C20" s="23" t="s">
        <v>18</v>
      </c>
      <c r="D20" s="28">
        <f>SUM(D14:D19)</f>
        <v>83200</v>
      </c>
      <c r="E20" s="35">
        <v>79200</v>
      </c>
      <c r="F20" s="32">
        <f>SUM(F14:F19)</f>
        <v>82700</v>
      </c>
    </row>
    <row r="21" spans="1:6" ht="15.6" x14ac:dyDescent="0.3">
      <c r="A21" s="9">
        <v>16</v>
      </c>
      <c r="B21" s="14" t="s">
        <v>25</v>
      </c>
      <c r="C21" s="24" t="s">
        <v>26</v>
      </c>
      <c r="D21" s="59">
        <v>60000</v>
      </c>
      <c r="E21" s="60"/>
      <c r="F21" s="61">
        <v>80000</v>
      </c>
    </row>
    <row r="22" spans="1:6" ht="15.6" x14ac:dyDescent="0.3">
      <c r="A22" s="9">
        <v>17</v>
      </c>
      <c r="B22" s="10" t="s">
        <v>27</v>
      </c>
      <c r="C22" s="20" t="s">
        <v>26</v>
      </c>
      <c r="D22" s="52">
        <v>35000</v>
      </c>
      <c r="E22" s="53"/>
      <c r="F22" s="64">
        <v>21700</v>
      </c>
    </row>
    <row r="23" spans="1:6" ht="15.6" x14ac:dyDescent="0.3">
      <c r="A23" s="9">
        <v>18</v>
      </c>
      <c r="B23" s="11" t="s">
        <v>28</v>
      </c>
      <c r="C23" s="23" t="s">
        <v>26</v>
      </c>
      <c r="D23" s="28">
        <f>SUM(D21:D22)</f>
        <v>95000</v>
      </c>
      <c r="E23" s="35">
        <v>93000</v>
      </c>
      <c r="F23" s="32">
        <f>SUM(F21:F22)</f>
        <v>101700</v>
      </c>
    </row>
    <row r="24" spans="1:6" ht="15.6" x14ac:dyDescent="0.3">
      <c r="A24" s="9">
        <v>19</v>
      </c>
      <c r="B24" s="10" t="s">
        <v>29</v>
      </c>
      <c r="C24" s="20" t="s">
        <v>30</v>
      </c>
      <c r="D24" s="52">
        <v>128000</v>
      </c>
      <c r="E24" s="53"/>
      <c r="F24" s="58">
        <v>120000</v>
      </c>
    </row>
    <row r="25" spans="1:6" ht="15.6" x14ac:dyDescent="0.3">
      <c r="A25" s="9">
        <v>20</v>
      </c>
      <c r="B25" s="10" t="s">
        <v>31</v>
      </c>
      <c r="C25" s="20" t="s">
        <v>30</v>
      </c>
      <c r="D25" s="52">
        <v>66300</v>
      </c>
      <c r="E25" s="53"/>
      <c r="F25" s="58">
        <v>69600</v>
      </c>
    </row>
    <row r="26" spans="1:6" ht="15.6" x14ac:dyDescent="0.3">
      <c r="A26" s="9">
        <v>21</v>
      </c>
      <c r="B26" s="10" t="s">
        <v>32</v>
      </c>
      <c r="C26" s="20" t="s">
        <v>30</v>
      </c>
      <c r="D26" s="52">
        <v>23000</v>
      </c>
      <c r="E26" s="53"/>
      <c r="F26" s="58">
        <v>23000</v>
      </c>
    </row>
    <row r="27" spans="1:6" ht="15.6" x14ac:dyDescent="0.3">
      <c r="A27" s="9">
        <v>22</v>
      </c>
      <c r="B27" s="10" t="s">
        <v>33</v>
      </c>
      <c r="C27" s="20" t="s">
        <v>30</v>
      </c>
      <c r="D27" s="52">
        <v>2000</v>
      </c>
      <c r="E27" s="53"/>
      <c r="F27" s="58">
        <v>2500</v>
      </c>
    </row>
    <row r="28" spans="1:6" ht="15.6" x14ac:dyDescent="0.3">
      <c r="A28" s="9">
        <v>23</v>
      </c>
      <c r="B28" s="10" t="s">
        <v>34</v>
      </c>
      <c r="C28" s="20" t="s">
        <v>30</v>
      </c>
      <c r="D28" s="52">
        <v>1500</v>
      </c>
      <c r="E28" s="53"/>
      <c r="F28" s="58">
        <v>2000</v>
      </c>
    </row>
    <row r="29" spans="1:6" ht="15.6" x14ac:dyDescent="0.3">
      <c r="A29" s="9">
        <v>24</v>
      </c>
      <c r="B29" s="10" t="s">
        <v>35</v>
      </c>
      <c r="C29" s="20" t="s">
        <v>30</v>
      </c>
      <c r="D29" s="52">
        <v>10500</v>
      </c>
      <c r="E29" s="53"/>
      <c r="F29" s="58">
        <v>10500</v>
      </c>
    </row>
    <row r="30" spans="1:6" ht="15.6" x14ac:dyDescent="0.3">
      <c r="A30" s="9">
        <v>25</v>
      </c>
      <c r="B30" s="10" t="s">
        <v>36</v>
      </c>
      <c r="C30" s="20" t="s">
        <v>30</v>
      </c>
      <c r="D30" s="52">
        <v>20000</v>
      </c>
      <c r="E30" s="53"/>
      <c r="F30" s="62">
        <v>20000</v>
      </c>
    </row>
    <row r="31" spans="1:6" ht="31.2" x14ac:dyDescent="0.3">
      <c r="A31" s="9">
        <v>26</v>
      </c>
      <c r="B31" s="15" t="s">
        <v>37</v>
      </c>
      <c r="C31" s="20" t="s">
        <v>30</v>
      </c>
      <c r="D31" s="52">
        <v>2000</v>
      </c>
      <c r="E31" s="53"/>
      <c r="F31" s="58">
        <v>2000</v>
      </c>
    </row>
    <row r="32" spans="1:6" ht="46.8" x14ac:dyDescent="0.3">
      <c r="A32" s="9">
        <v>27</v>
      </c>
      <c r="B32" s="13" t="s">
        <v>38</v>
      </c>
      <c r="C32" s="20" t="s">
        <v>30</v>
      </c>
      <c r="D32" s="52">
        <v>77000</v>
      </c>
      <c r="E32" s="53"/>
      <c r="F32" s="64">
        <v>80000</v>
      </c>
    </row>
    <row r="33" spans="1:6" ht="15.6" x14ac:dyDescent="0.3">
      <c r="A33" s="9">
        <v>28</v>
      </c>
      <c r="B33" s="11" t="s">
        <v>39</v>
      </c>
      <c r="C33" s="23" t="s">
        <v>30</v>
      </c>
      <c r="D33" s="28">
        <f>SUM(D24:D32)</f>
        <v>330300</v>
      </c>
      <c r="E33" s="35">
        <v>322000</v>
      </c>
      <c r="F33" s="32">
        <f>SUM(F24:F32)</f>
        <v>329600</v>
      </c>
    </row>
    <row r="34" spans="1:6" ht="15.6" x14ac:dyDescent="0.3">
      <c r="A34" s="9">
        <v>29</v>
      </c>
      <c r="B34" s="12" t="s">
        <v>57</v>
      </c>
      <c r="C34" s="22" t="s">
        <v>40</v>
      </c>
      <c r="D34" s="52"/>
      <c r="E34" s="53"/>
      <c r="F34" s="54"/>
    </row>
    <row r="35" spans="1:6" ht="15.6" x14ac:dyDescent="0.3">
      <c r="A35" s="9">
        <v>30</v>
      </c>
      <c r="B35" s="12" t="s">
        <v>41</v>
      </c>
      <c r="C35" s="22" t="s">
        <v>42</v>
      </c>
      <c r="D35" s="55">
        <v>300</v>
      </c>
      <c r="E35" s="56">
        <v>1770</v>
      </c>
      <c r="F35" s="57">
        <v>300</v>
      </c>
    </row>
    <row r="36" spans="1:6" ht="15.6" x14ac:dyDescent="0.3">
      <c r="A36" s="9">
        <v>31</v>
      </c>
      <c r="B36" s="12" t="s">
        <v>43</v>
      </c>
      <c r="C36" s="22" t="s">
        <v>44</v>
      </c>
      <c r="D36" s="55">
        <v>4000</v>
      </c>
      <c r="E36" s="56">
        <v>3972</v>
      </c>
      <c r="F36" s="57">
        <v>4000</v>
      </c>
    </row>
    <row r="37" spans="1:6" ht="15.6" x14ac:dyDescent="0.3">
      <c r="A37" s="9">
        <v>32</v>
      </c>
      <c r="B37" s="12" t="s">
        <v>45</v>
      </c>
      <c r="C37" s="22" t="s">
        <v>46</v>
      </c>
      <c r="D37" s="55">
        <v>300</v>
      </c>
      <c r="E37" s="56">
        <v>261</v>
      </c>
      <c r="F37" s="57">
        <v>300</v>
      </c>
    </row>
    <row r="38" spans="1:6" ht="15.6" x14ac:dyDescent="0.3">
      <c r="A38" s="9">
        <v>33</v>
      </c>
      <c r="B38" s="12" t="s">
        <v>47</v>
      </c>
      <c r="C38" s="22" t="s">
        <v>48</v>
      </c>
      <c r="D38" s="55">
        <v>500</v>
      </c>
      <c r="E38" s="56">
        <v>176</v>
      </c>
      <c r="F38" s="57">
        <v>500</v>
      </c>
    </row>
    <row r="39" spans="1:6" ht="15.6" x14ac:dyDescent="0.3">
      <c r="A39" s="9">
        <v>34</v>
      </c>
      <c r="B39" s="16" t="s">
        <v>49</v>
      </c>
      <c r="C39" s="25"/>
      <c r="D39" s="29">
        <f>SUM(D12,D13,D20,D23,D33,D35,D36,D38,D37)</f>
        <v>1064132</v>
      </c>
      <c r="E39" s="36">
        <f>SUM(E12,E13,E20,E23,E33,E35,E36,E38,E37)</f>
        <v>1026605</v>
      </c>
      <c r="F39" s="33">
        <f>SUM(F12,F13,F20,F23,F33,F35,F36,F38,F37)</f>
        <v>1150807</v>
      </c>
    </row>
    <row r="40" spans="1:6" ht="16.2" thickBot="1" x14ac:dyDescent="0.35">
      <c r="A40" s="9">
        <v>35</v>
      </c>
      <c r="B40" s="12" t="s">
        <v>50</v>
      </c>
      <c r="C40" s="46" t="s">
        <v>51</v>
      </c>
      <c r="D40" s="47">
        <v>50000</v>
      </c>
      <c r="E40" s="48">
        <v>0</v>
      </c>
      <c r="F40" s="49">
        <v>502000</v>
      </c>
    </row>
    <row r="41" spans="1:6" s="63" customFormat="1" ht="16.2" hidden="1" thickBot="1" x14ac:dyDescent="0.35">
      <c r="A41" s="38">
        <v>36</v>
      </c>
      <c r="B41" s="17" t="s">
        <v>52</v>
      </c>
      <c r="C41" s="26"/>
      <c r="D41" s="39"/>
      <c r="E41" s="37"/>
      <c r="F41" s="30"/>
    </row>
    <row r="42" spans="1:6" ht="16.2" thickBot="1" x14ac:dyDescent="0.35">
      <c r="A42" s="40">
        <v>37</v>
      </c>
      <c r="B42" s="41" t="s">
        <v>53</v>
      </c>
      <c r="C42" s="42"/>
      <c r="D42" s="43">
        <f>SUM(D39,D40)</f>
        <v>1114132</v>
      </c>
      <c r="E42" s="44">
        <f>SUM(E39,E40)</f>
        <v>1026605</v>
      </c>
      <c r="F42" s="45">
        <f>SUM(F12,F13,F20,F23,F33,F35,F36,F38,F40,F37)</f>
        <v>1652807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2024-11-02T13:37:43Z</dcterms:modified>
</cp:coreProperties>
</file>